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360" yWindow="140" windowWidth="24740" windowHeight="14260"/>
  </bookViews>
  <sheets>
    <sheet name="22.10.2018 Test" sheetId="9" r:id="rId1"/>
    <sheet name="29.10.2018 Test" sheetId="2" r:id="rId2"/>
    <sheet name="03.11.2018 Test 1" sheetId="4" r:id="rId3"/>
    <sheet name="03.11.2018 Test 2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6" l="1"/>
  <c r="C24" i="4"/>
  <c r="C39" i="2"/>
  <c r="C24" i="9"/>
  <c r="E29" i="9"/>
  <c r="E30" i="9"/>
  <c r="E24" i="9"/>
  <c r="E33" i="9"/>
  <c r="E35" i="9"/>
  <c r="E29" i="6"/>
  <c r="E30" i="6"/>
  <c r="E24" i="6"/>
  <c r="E33" i="6"/>
  <c r="E35" i="6"/>
  <c r="E30" i="4"/>
  <c r="E24" i="4"/>
  <c r="E29" i="4"/>
  <c r="E33" i="4"/>
  <c r="E35" i="4"/>
  <c r="E44" i="2"/>
  <c r="E45" i="2"/>
  <c r="E39" i="2"/>
  <c r="E48" i="2"/>
  <c r="E50" i="2"/>
</calcChain>
</file>

<file path=xl/sharedStrings.xml><?xml version="1.0" encoding="utf-8"?>
<sst xmlns="http://schemas.openxmlformats.org/spreadsheetml/2006/main" count="100" uniqueCount="37">
  <si>
    <t>Total</t>
  </si>
  <si>
    <t>Date</t>
  </si>
  <si>
    <t>03.11.2018</t>
  </si>
  <si>
    <t>10.45 am</t>
  </si>
  <si>
    <t xml:space="preserve">Starting Time </t>
  </si>
  <si>
    <t>Ending Time</t>
  </si>
  <si>
    <t>11.00 am</t>
  </si>
  <si>
    <t>11.25 am</t>
  </si>
  <si>
    <t>11.40 am</t>
  </si>
  <si>
    <t>Average</t>
  </si>
  <si>
    <t>Minutes</t>
  </si>
  <si>
    <t>3.48 pm</t>
  </si>
  <si>
    <t>4.17 pm</t>
  </si>
  <si>
    <t>29.10.2018</t>
  </si>
  <si>
    <t>RESULT</t>
  </si>
  <si>
    <t>AWS flow meter</t>
  </si>
  <si>
    <t>Verification of AWS flow meters through readings from Ultrasonic (U-S) Flow Meter</t>
  </si>
  <si>
    <t>U-S Readings</t>
  </si>
  <si>
    <t>U-S flow meter</t>
  </si>
  <si>
    <t>water flowing in one hour (cubic meters)</t>
  </si>
  <si>
    <t>water flowing in 30 minutes (cubic meters)</t>
  </si>
  <si>
    <t>ending reading (cubic meters)</t>
  </si>
  <si>
    <t>starting reading (cubic meters)</t>
  </si>
  <si>
    <t>Difference between Ultrasonic flowmeter readings average and AWS meter (cubic meters)</t>
  </si>
  <si>
    <t>Duration</t>
  </si>
  <si>
    <t>30 minutes</t>
  </si>
  <si>
    <t>15 minutes</t>
  </si>
  <si>
    <r>
      <t xml:space="preserve">AWS meter is measuring 0.96 cubic meters per hour
</t>
    </r>
    <r>
      <rPr>
        <b/>
        <i/>
        <sz val="11"/>
        <color theme="1"/>
        <rFont val="Arial"/>
      </rPr>
      <t>more</t>
    </r>
    <r>
      <rPr>
        <i/>
        <sz val="11"/>
        <color theme="1"/>
        <rFont val="Arial"/>
      </rPr>
      <t xml:space="preserve"> than U-S flow meter (about 13%)</t>
    </r>
  </si>
  <si>
    <t>AWS meter - Starting Reading</t>
  </si>
  <si>
    <t>AWS meter - Ending Reading</t>
  </si>
  <si>
    <r>
      <t xml:space="preserve">AWS meter is measuring 0.156 cubic meters per hour
</t>
    </r>
    <r>
      <rPr>
        <b/>
        <i/>
        <sz val="11"/>
        <color theme="1"/>
        <rFont val="Arial"/>
      </rPr>
      <t>more</t>
    </r>
    <r>
      <rPr>
        <i/>
        <sz val="11"/>
        <color theme="1"/>
        <rFont val="Arial"/>
      </rPr>
      <t xml:space="preserve"> than U-S flow meter (about 1.2%)</t>
    </r>
  </si>
  <si>
    <r>
      <t xml:space="preserve">AWS meter is measuring 0.115 cubic meters per hour
</t>
    </r>
    <r>
      <rPr>
        <b/>
        <i/>
        <sz val="11"/>
        <color theme="1"/>
        <rFont val="Arial"/>
      </rPr>
      <t>more</t>
    </r>
    <r>
      <rPr>
        <i/>
        <sz val="11"/>
        <color theme="1"/>
        <rFont val="Arial"/>
      </rPr>
      <t xml:space="preserve"> than U-S flow meter (about 1.2%)</t>
    </r>
  </si>
  <si>
    <t>22.10.2018</t>
  </si>
  <si>
    <t>4.19 pm</t>
  </si>
  <si>
    <t>4.34 pm</t>
  </si>
  <si>
    <t>water flowing in 15 minutes (cubic meters)</t>
  </si>
  <si>
    <r>
      <t xml:space="preserve">AWS meter is measuring 0.777 cubic meters per hour
</t>
    </r>
    <r>
      <rPr>
        <b/>
        <i/>
        <sz val="11"/>
        <color theme="1"/>
        <rFont val="Arial"/>
      </rPr>
      <t>more</t>
    </r>
    <r>
      <rPr>
        <i/>
        <sz val="11"/>
        <color theme="1"/>
        <rFont val="Arial"/>
      </rPr>
      <t xml:space="preserve"> than U-S flow meter (about 9%)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</si>
</sst>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b/>
      <i/>
      <sz val="11"/>
      <color theme="1"/>
      <name val="Arial"/>
    </font>
    <font>
      <b/>
      <sz val="12"/>
      <color theme="1"/>
      <name val="Arial"/>
    </font>
    <font>
      <sz val="8"/>
      <name val="Calibri"/>
      <family val="2"/>
      <scheme val="minor"/>
    </font>
    <font>
      <i/>
      <sz val="11"/>
      <color theme="1"/>
      <name val="Arial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4" fillId="0" borderId="1" xfId="0" applyNumberFormat="1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Relationship Id="rId2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40</xdr:row>
      <xdr:rowOff>82145</xdr:rowOff>
    </xdr:from>
    <xdr:to>
      <xdr:col>2</xdr:col>
      <xdr:colOff>301122</xdr:colOff>
      <xdr:row>52</xdr:row>
      <xdr:rowOff>147454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7410045"/>
          <a:ext cx="2079123" cy="2046509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83527</xdr:rowOff>
    </xdr:from>
    <xdr:to>
      <xdr:col>4</xdr:col>
      <xdr:colOff>596900</xdr:colOff>
      <xdr:row>52</xdr:row>
      <xdr:rowOff>142066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7411427"/>
          <a:ext cx="2057400" cy="2039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8</xdr:row>
      <xdr:rowOff>0</xdr:rowOff>
    </xdr:from>
    <xdr:to>
      <xdr:col>6</xdr:col>
      <xdr:colOff>248585</xdr:colOff>
      <xdr:row>21</xdr:row>
      <xdr:rowOff>0</xdr:rowOff>
    </xdr:to>
    <xdr:pic>
      <xdr:nvPicPr>
        <xdr:cNvPr id="4" name="Picture 3" descr="29.10.2018 - 0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1638300"/>
          <a:ext cx="2178985" cy="214630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609601</xdr:colOff>
      <xdr:row>24</xdr:row>
      <xdr:rowOff>50800</xdr:rowOff>
    </xdr:from>
    <xdr:to>
      <xdr:col>6</xdr:col>
      <xdr:colOff>219918</xdr:colOff>
      <xdr:row>37</xdr:row>
      <xdr:rowOff>64500</xdr:rowOff>
    </xdr:to>
    <xdr:pic>
      <xdr:nvPicPr>
        <xdr:cNvPr id="5" name="Picture 4" descr="29.10.2018 - 03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1" y="4330700"/>
          <a:ext cx="2137617" cy="21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40</xdr:row>
      <xdr:rowOff>76200</xdr:rowOff>
    </xdr:from>
    <xdr:to>
      <xdr:col>2</xdr:col>
      <xdr:colOff>301122</xdr:colOff>
      <xdr:row>52</xdr:row>
      <xdr:rowOff>153400</xdr:rowOff>
    </xdr:to>
    <xdr:pic>
      <xdr:nvPicPr>
        <xdr:cNvPr id="2" name="Picture 1" descr="03.11.2018 - 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7404100"/>
          <a:ext cx="2079123" cy="205840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67995</xdr:rowOff>
    </xdr:from>
    <xdr:to>
      <xdr:col>4</xdr:col>
      <xdr:colOff>584200</xdr:colOff>
      <xdr:row>52</xdr:row>
      <xdr:rowOff>157599</xdr:rowOff>
    </xdr:to>
    <xdr:pic>
      <xdr:nvPicPr>
        <xdr:cNvPr id="3" name="Picture 2" descr="03.11.2018 - 0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7395895"/>
          <a:ext cx="2057400" cy="2070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41</xdr:row>
      <xdr:rowOff>127000</xdr:rowOff>
    </xdr:from>
    <xdr:to>
      <xdr:col>2</xdr:col>
      <xdr:colOff>183150</xdr:colOff>
      <xdr:row>52</xdr:row>
      <xdr:rowOff>152400</xdr:rowOff>
    </xdr:to>
    <xdr:pic>
      <xdr:nvPicPr>
        <xdr:cNvPr id="2" name="Picture 1" descr="03.11.2018 - 0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620000"/>
          <a:ext cx="1935750" cy="1841500"/>
        </a:xfrm>
        <a:prstGeom prst="rect">
          <a:avLst/>
        </a:prstGeom>
      </xdr:spPr>
    </xdr:pic>
    <xdr:clientData/>
  </xdr:twoCellAnchor>
  <xdr:twoCellAnchor editAs="oneCell">
    <xdr:from>
      <xdr:col>2</xdr:col>
      <xdr:colOff>558802</xdr:colOff>
      <xdr:row>41</xdr:row>
      <xdr:rowOff>139700</xdr:rowOff>
    </xdr:from>
    <xdr:to>
      <xdr:col>4</xdr:col>
      <xdr:colOff>427648</xdr:colOff>
      <xdr:row>52</xdr:row>
      <xdr:rowOff>152400</xdr:rowOff>
    </xdr:to>
    <xdr:pic>
      <xdr:nvPicPr>
        <xdr:cNvPr id="3" name="Picture 2" descr="03.11.2018 - 04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2" y="7632700"/>
          <a:ext cx="1837346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24" sqref="E24"/>
    </sheetView>
  </sheetViews>
  <sheetFormatPr baseColWidth="10" defaultRowHeight="13" x14ac:dyDescent="0"/>
  <cols>
    <col min="1" max="1" width="10.83203125" style="1" customWidth="1"/>
    <col min="2" max="2" width="12.83203125" style="1" customWidth="1"/>
    <col min="3" max="3" width="12.6640625" style="1" customWidth="1"/>
    <col min="4" max="4" width="12.5" style="1" bestFit="1" customWidth="1"/>
    <col min="5" max="5" width="10.1640625" style="1" bestFit="1" customWidth="1"/>
    <col min="6" max="6" width="41.33203125" style="1" customWidth="1"/>
    <col min="7" max="7" width="11.6640625" style="1" bestFit="1" customWidth="1"/>
    <col min="8" max="8" width="28.33203125" style="1" customWidth="1"/>
    <col min="9" max="16384" width="10.83203125" style="1"/>
  </cols>
  <sheetData>
    <row r="1" spans="1:5" ht="38" customHeight="1">
      <c r="A1" s="17" t="s">
        <v>16</v>
      </c>
      <c r="B1" s="17"/>
      <c r="C1" s="17"/>
      <c r="D1" s="17"/>
      <c r="E1" s="17"/>
    </row>
    <row r="2" spans="1:5">
      <c r="B2" s="1" t="s">
        <v>1</v>
      </c>
      <c r="C2" s="8" t="s">
        <v>32</v>
      </c>
    </row>
    <row r="3" spans="1:5">
      <c r="B3" s="1" t="s">
        <v>4</v>
      </c>
      <c r="C3" s="1" t="s">
        <v>33</v>
      </c>
    </row>
    <row r="4" spans="1:5">
      <c r="B4" s="1" t="s">
        <v>5</v>
      </c>
      <c r="C4" s="1" t="s">
        <v>34</v>
      </c>
    </row>
    <row r="5" spans="1:5">
      <c r="B5" s="1" t="s">
        <v>24</v>
      </c>
      <c r="C5" s="1" t="s">
        <v>26</v>
      </c>
    </row>
    <row r="7" spans="1:5">
      <c r="B7" s="6" t="s">
        <v>10</v>
      </c>
      <c r="C7" s="6" t="s">
        <v>17</v>
      </c>
      <c r="D7" s="7"/>
    </row>
    <row r="8" spans="1:5">
      <c r="B8" s="3">
        <v>1</v>
      </c>
      <c r="C8" s="3">
        <v>9.1905999999999999</v>
      </c>
    </row>
    <row r="9" spans="1:5">
      <c r="B9" s="3">
        <v>2</v>
      </c>
      <c r="C9" s="3">
        <v>9.0916999999999994</v>
      </c>
    </row>
    <row r="10" spans="1:5">
      <c r="B10" s="3">
        <v>3</v>
      </c>
      <c r="C10" s="3">
        <v>9.0363000000000007</v>
      </c>
    </row>
    <row r="11" spans="1:5">
      <c r="B11" s="3">
        <v>4</v>
      </c>
      <c r="C11" s="3">
        <v>8.7576999999999998</v>
      </c>
    </row>
    <row r="12" spans="1:5">
      <c r="B12" s="3">
        <v>5</v>
      </c>
      <c r="C12" s="3">
        <v>8.8389000000000006</v>
      </c>
    </row>
    <row r="13" spans="1:5">
      <c r="B13" s="3">
        <v>6</v>
      </c>
      <c r="C13" s="3">
        <v>8.6222999999999992</v>
      </c>
    </row>
    <row r="14" spans="1:5">
      <c r="B14" s="3">
        <v>7</v>
      </c>
      <c r="C14" s="3">
        <v>8.5610999999999997</v>
      </c>
    </row>
    <row r="15" spans="1:5">
      <c r="B15" s="3">
        <v>8</v>
      </c>
      <c r="C15" s="3">
        <v>8.4542999999999999</v>
      </c>
    </row>
    <row r="16" spans="1:5">
      <c r="B16" s="3">
        <v>9</v>
      </c>
      <c r="C16" s="3">
        <v>8.3000000000000007</v>
      </c>
    </row>
    <row r="17" spans="1:5">
      <c r="B17" s="3">
        <v>10</v>
      </c>
      <c r="C17" s="3">
        <v>8.2202999999999999</v>
      </c>
    </row>
    <row r="18" spans="1:5">
      <c r="B18" s="3">
        <v>11</v>
      </c>
      <c r="C18" s="3">
        <v>8.0952999999999999</v>
      </c>
    </row>
    <row r="19" spans="1:5">
      <c r="B19" s="3">
        <v>12</v>
      </c>
      <c r="C19" s="3">
        <v>8.0998000000000001</v>
      </c>
    </row>
    <row r="20" spans="1:5">
      <c r="B20" s="3">
        <v>13</v>
      </c>
      <c r="C20" s="3">
        <v>8.0861999999999998</v>
      </c>
    </row>
    <row r="21" spans="1:5">
      <c r="B21" s="3">
        <v>14</v>
      </c>
      <c r="C21" s="3">
        <v>7.9478</v>
      </c>
    </row>
    <row r="22" spans="1:5">
      <c r="B22" s="3">
        <v>15</v>
      </c>
      <c r="C22" s="3">
        <v>7.8211000000000004</v>
      </c>
    </row>
    <row r="24" spans="1:5">
      <c r="B24" s="1" t="s">
        <v>0</v>
      </c>
      <c r="C24" s="1">
        <f>SUM(C8:C22)</f>
        <v>127.1234</v>
      </c>
      <c r="D24" s="1" t="s">
        <v>9</v>
      </c>
      <c r="E24" s="2">
        <f>C24/B22</f>
        <v>8.4748933333333341</v>
      </c>
    </row>
    <row r="26" spans="1:5" ht="15">
      <c r="A26" s="10" t="s">
        <v>15</v>
      </c>
      <c r="B26" s="10"/>
      <c r="C26" s="10"/>
      <c r="D26" s="10"/>
      <c r="E26" s="10"/>
    </row>
    <row r="27" spans="1:5">
      <c r="A27" s="9" t="s">
        <v>22</v>
      </c>
      <c r="B27" s="9"/>
      <c r="C27" s="9"/>
      <c r="D27" s="9"/>
      <c r="E27" s="21">
        <v>34575.56</v>
      </c>
    </row>
    <row r="28" spans="1:5">
      <c r="A28" s="9" t="s">
        <v>21</v>
      </c>
      <c r="B28" s="9"/>
      <c r="C28" s="9"/>
      <c r="D28" s="9"/>
      <c r="E28" s="21">
        <v>34577.873</v>
      </c>
    </row>
    <row r="29" spans="1:5">
      <c r="A29" s="9" t="s">
        <v>35</v>
      </c>
      <c r="B29" s="9"/>
      <c r="C29" s="9"/>
      <c r="D29" s="9"/>
      <c r="E29" s="4">
        <f>E28-E27</f>
        <v>2.3130000000019209</v>
      </c>
    </row>
    <row r="30" spans="1:5">
      <c r="A30" s="9" t="s">
        <v>19</v>
      </c>
      <c r="B30" s="9"/>
      <c r="C30" s="9"/>
      <c r="D30" s="9"/>
      <c r="E30" s="4">
        <f>E29*4</f>
        <v>9.2520000000076834</v>
      </c>
    </row>
    <row r="32" spans="1:5" ht="15">
      <c r="A32" s="11" t="s">
        <v>18</v>
      </c>
      <c r="B32" s="11"/>
      <c r="C32" s="11"/>
      <c r="D32" s="11"/>
      <c r="E32" s="11"/>
    </row>
    <row r="33" spans="1:5">
      <c r="A33" s="9" t="s">
        <v>19</v>
      </c>
      <c r="B33" s="9"/>
      <c r="C33" s="9"/>
      <c r="D33" s="9"/>
      <c r="E33" s="4">
        <f>E24</f>
        <v>8.4748933333333341</v>
      </c>
    </row>
    <row r="35" spans="1:5" ht="26" customHeight="1">
      <c r="A35" s="12" t="s">
        <v>23</v>
      </c>
      <c r="B35" s="12"/>
      <c r="C35" s="12"/>
      <c r="D35" s="12"/>
      <c r="E35" s="5">
        <f>E30-E33</f>
        <v>0.77710666667434936</v>
      </c>
    </row>
    <row r="37" spans="1:5">
      <c r="A37" s="13" t="s">
        <v>14</v>
      </c>
      <c r="B37" s="13"/>
      <c r="C37" s="13"/>
      <c r="D37" s="13"/>
      <c r="E37" s="13"/>
    </row>
    <row r="38" spans="1:5" ht="28" customHeight="1">
      <c r="A38" s="20" t="s">
        <v>36</v>
      </c>
      <c r="B38" s="20"/>
      <c r="C38" s="20"/>
      <c r="D38" s="20"/>
      <c r="E38" s="20"/>
    </row>
    <row r="40" spans="1:5">
      <c r="A40" s="18" t="s">
        <v>28</v>
      </c>
      <c r="B40" s="18"/>
      <c r="D40" s="19" t="s">
        <v>29</v>
      </c>
      <c r="E40" s="19"/>
    </row>
  </sheetData>
  <mergeCells count="13">
    <mergeCell ref="A32:E32"/>
    <mergeCell ref="A33:D33"/>
    <mergeCell ref="A35:D35"/>
    <mergeCell ref="A37:E37"/>
    <mergeCell ref="A38:E38"/>
    <mergeCell ref="A40:B40"/>
    <mergeCell ref="D40:E40"/>
    <mergeCell ref="A1:E1"/>
    <mergeCell ref="A26:E26"/>
    <mergeCell ref="A27:D27"/>
    <mergeCell ref="A28:D28"/>
    <mergeCell ref="A29:D29"/>
    <mergeCell ref="A30:D30"/>
  </mergeCells>
  <phoneticPr fontId="8" type="noConversion"/>
  <pageMargins left="0.35629921259842523" right="0.35629921259842523" top="0.60629921259842523" bottom="0.60629921259842523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E39" sqref="E39"/>
    </sheetView>
  </sheetViews>
  <sheetFormatPr baseColWidth="10" defaultRowHeight="13" x14ac:dyDescent="0"/>
  <cols>
    <col min="1" max="1" width="10.83203125" style="1" customWidth="1"/>
    <col min="2" max="3" width="12.83203125" style="1" customWidth="1"/>
    <col min="4" max="4" width="12.5" style="1" bestFit="1" customWidth="1"/>
    <col min="5" max="5" width="10.1640625" style="1" bestFit="1" customWidth="1"/>
    <col min="6" max="6" width="10.5" style="1" customWidth="1"/>
    <col min="7" max="7" width="11.6640625" style="1" bestFit="1" customWidth="1"/>
    <col min="8" max="8" width="12.6640625" style="1" customWidth="1"/>
    <col min="9" max="16384" width="10.83203125" style="1"/>
  </cols>
  <sheetData>
    <row r="1" spans="1:5" ht="38" customHeight="1">
      <c r="A1" s="17" t="s">
        <v>16</v>
      </c>
      <c r="B1" s="17"/>
      <c r="C1" s="17"/>
      <c r="D1" s="17"/>
      <c r="E1" s="17"/>
    </row>
    <row r="2" spans="1:5">
      <c r="B2" s="1" t="s">
        <v>1</v>
      </c>
      <c r="C2" s="8" t="s">
        <v>13</v>
      </c>
    </row>
    <row r="3" spans="1:5">
      <c r="B3" s="1" t="s">
        <v>4</v>
      </c>
      <c r="C3" s="1" t="s">
        <v>11</v>
      </c>
    </row>
    <row r="4" spans="1:5">
      <c r="B4" s="1" t="s">
        <v>5</v>
      </c>
      <c r="C4" s="1" t="s">
        <v>12</v>
      </c>
    </row>
    <row r="5" spans="1:5">
      <c r="B5" s="1" t="s">
        <v>24</v>
      </c>
      <c r="C5" s="1" t="s">
        <v>25</v>
      </c>
    </row>
    <row r="7" spans="1:5">
      <c r="B7" s="6" t="s">
        <v>10</v>
      </c>
      <c r="C7" s="6" t="s">
        <v>17</v>
      </c>
      <c r="D7" s="7"/>
      <c r="E7" s="1" t="s">
        <v>28</v>
      </c>
    </row>
    <row r="8" spans="1:5">
      <c r="B8" s="3">
        <v>1</v>
      </c>
      <c r="C8" s="3">
        <v>8.3506999999999998</v>
      </c>
    </row>
    <row r="9" spans="1:5">
      <c r="B9" s="3">
        <v>2</v>
      </c>
      <c r="C9" s="3">
        <v>8.2758000000000003</v>
      </c>
    </row>
    <row r="10" spans="1:5">
      <c r="B10" s="3">
        <v>3</v>
      </c>
      <c r="C10" s="3">
        <v>8.1516000000000002</v>
      </c>
    </row>
    <row r="11" spans="1:5">
      <c r="B11" s="3">
        <v>4</v>
      </c>
      <c r="C11" s="3">
        <v>8.0431000000000008</v>
      </c>
    </row>
    <row r="12" spans="1:5">
      <c r="B12" s="3">
        <v>5</v>
      </c>
      <c r="C12" s="3">
        <v>8.0050000000000008</v>
      </c>
    </row>
    <row r="13" spans="1:5">
      <c r="B13" s="3">
        <v>6</v>
      </c>
      <c r="C13" s="3">
        <v>7.9196999999999997</v>
      </c>
    </row>
    <row r="14" spans="1:5">
      <c r="B14" s="3">
        <v>7</v>
      </c>
      <c r="C14" s="3">
        <v>7.7431999999999999</v>
      </c>
    </row>
    <row r="15" spans="1:5">
      <c r="B15" s="3">
        <v>8</v>
      </c>
      <c r="C15" s="3">
        <v>7.702</v>
      </c>
    </row>
    <row r="16" spans="1:5">
      <c r="B16" s="3">
        <v>9</v>
      </c>
      <c r="C16" s="3">
        <v>7.7941000000000003</v>
      </c>
    </row>
    <row r="17" spans="2:8">
      <c r="B17" s="3">
        <v>10</v>
      </c>
      <c r="C17" s="3">
        <v>7.6435000000000004</v>
      </c>
    </row>
    <row r="18" spans="2:8">
      <c r="B18" s="3">
        <v>11</v>
      </c>
      <c r="C18" s="3">
        <v>7.4569999999999999</v>
      </c>
    </row>
    <row r="19" spans="2:8">
      <c r="B19" s="3">
        <v>12</v>
      </c>
      <c r="C19" s="3">
        <v>7.4489999999999998</v>
      </c>
    </row>
    <row r="20" spans="2:8">
      <c r="B20" s="3">
        <v>13</v>
      </c>
      <c r="C20" s="3">
        <v>7.5347</v>
      </c>
    </row>
    <row r="21" spans="2:8">
      <c r="B21" s="3">
        <v>14</v>
      </c>
      <c r="C21" s="3">
        <v>7.4410999999999996</v>
      </c>
    </row>
    <row r="22" spans="2:8">
      <c r="B22" s="3">
        <v>15</v>
      </c>
      <c r="C22" s="3">
        <v>7.3345000000000002</v>
      </c>
    </row>
    <row r="23" spans="2:8">
      <c r="B23" s="3">
        <v>16</v>
      </c>
      <c r="C23" s="3">
        <v>7.2884000000000002</v>
      </c>
    </row>
    <row r="24" spans="2:8">
      <c r="B24" s="3">
        <v>17</v>
      </c>
      <c r="C24" s="3">
        <v>7.1430999999999996</v>
      </c>
      <c r="E24" s="1" t="s">
        <v>29</v>
      </c>
    </row>
    <row r="25" spans="2:8">
      <c r="B25" s="3">
        <v>18</v>
      </c>
      <c r="C25" s="3">
        <v>7.1821000000000002</v>
      </c>
    </row>
    <row r="26" spans="2:8">
      <c r="B26" s="3">
        <v>19</v>
      </c>
      <c r="C26" s="3">
        <v>6.9748999999999999</v>
      </c>
      <c r="H26" s="2"/>
    </row>
    <row r="27" spans="2:8">
      <c r="B27" s="3">
        <v>20</v>
      </c>
      <c r="C27" s="3">
        <v>7.0510999999999999</v>
      </c>
    </row>
    <row r="28" spans="2:8">
      <c r="B28" s="3">
        <v>21</v>
      </c>
      <c r="C28" s="3">
        <v>6.9798999999999998</v>
      </c>
    </row>
    <row r="29" spans="2:8">
      <c r="B29" s="3">
        <v>22</v>
      </c>
      <c r="C29" s="3">
        <v>6.8728999999999996</v>
      </c>
    </row>
    <row r="30" spans="2:8">
      <c r="B30" s="3">
        <v>23</v>
      </c>
      <c r="C30" s="3">
        <v>6.7817999999999996</v>
      </c>
    </row>
    <row r="31" spans="2:8">
      <c r="B31" s="3">
        <v>24</v>
      </c>
      <c r="C31" s="3">
        <v>6.7119999999999997</v>
      </c>
    </row>
    <row r="32" spans="2:8">
      <c r="B32" s="3">
        <v>25</v>
      </c>
      <c r="C32" s="3">
        <v>6.7492000000000001</v>
      </c>
    </row>
    <row r="33" spans="1:5">
      <c r="B33" s="3">
        <v>26</v>
      </c>
      <c r="C33" s="3">
        <v>6.6234999999999999</v>
      </c>
    </row>
    <row r="34" spans="1:5">
      <c r="B34" s="3">
        <v>27</v>
      </c>
      <c r="C34" s="3">
        <v>6.5312999999999999</v>
      </c>
    </row>
    <row r="35" spans="1:5">
      <c r="B35" s="3">
        <v>28</v>
      </c>
      <c r="C35" s="3">
        <v>6.4949000000000003</v>
      </c>
    </row>
    <row r="36" spans="1:5">
      <c r="B36" s="3">
        <v>29</v>
      </c>
      <c r="C36" s="3">
        <v>6.3573000000000004</v>
      </c>
    </row>
    <row r="37" spans="1:5">
      <c r="B37" s="3">
        <v>30</v>
      </c>
      <c r="C37" s="3">
        <v>6.5393999999999997</v>
      </c>
    </row>
    <row r="39" spans="1:5">
      <c r="B39" s="1" t="s">
        <v>0</v>
      </c>
      <c r="C39" s="1">
        <f>SUM(C8:C38)</f>
        <v>219.12679999999995</v>
      </c>
      <c r="D39" s="1" t="s">
        <v>9</v>
      </c>
      <c r="E39" s="2">
        <f>C39/B37</f>
        <v>7.3042266666666649</v>
      </c>
    </row>
    <row r="41" spans="1:5" ht="15">
      <c r="A41" s="10" t="s">
        <v>15</v>
      </c>
      <c r="B41" s="10"/>
      <c r="C41" s="10"/>
      <c r="D41" s="10"/>
      <c r="E41" s="10"/>
    </row>
    <row r="42" spans="1:5">
      <c r="A42" s="9" t="s">
        <v>22</v>
      </c>
      <c r="B42" s="9"/>
      <c r="C42" s="9"/>
      <c r="D42" s="9"/>
      <c r="E42" s="3">
        <v>34950.957000000002</v>
      </c>
    </row>
    <row r="43" spans="1:5">
      <c r="A43" s="9" t="s">
        <v>21</v>
      </c>
      <c r="B43" s="9"/>
      <c r="C43" s="9"/>
      <c r="D43" s="9"/>
      <c r="E43" s="3">
        <v>34955.091</v>
      </c>
    </row>
    <row r="44" spans="1:5">
      <c r="A44" s="9" t="s">
        <v>20</v>
      </c>
      <c r="B44" s="9"/>
      <c r="C44" s="9"/>
      <c r="D44" s="9"/>
      <c r="E44" s="3">
        <f>E43-E42</f>
        <v>4.1339999999981956</v>
      </c>
    </row>
    <row r="45" spans="1:5">
      <c r="A45" s="9" t="s">
        <v>19</v>
      </c>
      <c r="B45" s="9"/>
      <c r="C45" s="9"/>
      <c r="D45" s="9"/>
      <c r="E45" s="3">
        <f>E44*2</f>
        <v>8.2679999999963911</v>
      </c>
    </row>
    <row r="47" spans="1:5" ht="15">
      <c r="A47" s="11" t="s">
        <v>18</v>
      </c>
      <c r="B47" s="11"/>
      <c r="C47" s="11"/>
      <c r="D47" s="11"/>
      <c r="E47" s="11"/>
    </row>
    <row r="48" spans="1:5">
      <c r="A48" s="9" t="s">
        <v>19</v>
      </c>
      <c r="B48" s="9"/>
      <c r="C48" s="9"/>
      <c r="D48" s="9"/>
      <c r="E48" s="4">
        <f>E39</f>
        <v>7.3042266666666649</v>
      </c>
    </row>
    <row r="50" spans="1:5" ht="26" customHeight="1">
      <c r="A50" s="12" t="s">
        <v>23</v>
      </c>
      <c r="B50" s="12"/>
      <c r="C50" s="12"/>
      <c r="D50" s="12"/>
      <c r="E50" s="5">
        <f>E45-E48</f>
        <v>0.96377333332972626</v>
      </c>
    </row>
    <row r="52" spans="1:5">
      <c r="A52" s="13" t="s">
        <v>14</v>
      </c>
      <c r="B52" s="13"/>
      <c r="C52" s="13"/>
      <c r="D52" s="13"/>
      <c r="E52" s="13"/>
    </row>
    <row r="53" spans="1:5" ht="27" customHeight="1">
      <c r="A53" s="14" t="s">
        <v>27</v>
      </c>
      <c r="B53" s="15"/>
      <c r="C53" s="15"/>
      <c r="D53" s="15"/>
      <c r="E53" s="16"/>
    </row>
  </sheetData>
  <mergeCells count="11">
    <mergeCell ref="A50:D50"/>
    <mergeCell ref="A52:E52"/>
    <mergeCell ref="A53:E53"/>
    <mergeCell ref="A1:E1"/>
    <mergeCell ref="A43:D43"/>
    <mergeCell ref="A44:D44"/>
    <mergeCell ref="A45:D45"/>
    <mergeCell ref="A41:E41"/>
    <mergeCell ref="A48:D48"/>
    <mergeCell ref="A47:E47"/>
    <mergeCell ref="A42:D42"/>
  </mergeCells>
  <phoneticPr fontId="8" type="noConversion"/>
  <pageMargins left="0.35629921259842523" right="0.35629921259842523" top="0.60629921259842523" bottom="0.60629921259842523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24" sqref="E24"/>
    </sheetView>
  </sheetViews>
  <sheetFormatPr baseColWidth="10" defaultRowHeight="13" x14ac:dyDescent="0"/>
  <cols>
    <col min="1" max="1" width="10.83203125" style="1" customWidth="1"/>
    <col min="2" max="3" width="12.83203125" style="1" customWidth="1"/>
    <col min="4" max="4" width="12.5" style="1" bestFit="1" customWidth="1"/>
    <col min="5" max="5" width="10.1640625" style="1" bestFit="1" customWidth="1"/>
    <col min="6" max="6" width="41.33203125" style="1" customWidth="1"/>
    <col min="7" max="7" width="11.6640625" style="1" bestFit="1" customWidth="1"/>
    <col min="8" max="8" width="28.33203125" style="1" customWidth="1"/>
    <col min="9" max="16384" width="10.83203125" style="1"/>
  </cols>
  <sheetData>
    <row r="1" spans="1:5" ht="38" customHeight="1">
      <c r="A1" s="17" t="s">
        <v>16</v>
      </c>
      <c r="B1" s="17"/>
      <c r="C1" s="17"/>
      <c r="D1" s="17"/>
      <c r="E1" s="17"/>
    </row>
    <row r="2" spans="1:5">
      <c r="B2" s="1" t="s">
        <v>1</v>
      </c>
      <c r="C2" s="8" t="s">
        <v>2</v>
      </c>
    </row>
    <row r="3" spans="1:5">
      <c r="B3" s="1" t="s">
        <v>4</v>
      </c>
      <c r="C3" s="1" t="s">
        <v>3</v>
      </c>
    </row>
    <row r="4" spans="1:5">
      <c r="B4" s="1" t="s">
        <v>5</v>
      </c>
      <c r="C4" s="1" t="s">
        <v>6</v>
      </c>
    </row>
    <row r="5" spans="1:5">
      <c r="B5" s="1" t="s">
        <v>24</v>
      </c>
      <c r="C5" s="1" t="s">
        <v>26</v>
      </c>
    </row>
    <row r="7" spans="1:5">
      <c r="B7" s="6" t="s">
        <v>10</v>
      </c>
      <c r="C7" s="6" t="s">
        <v>17</v>
      </c>
      <c r="D7" s="7"/>
    </row>
    <row r="8" spans="1:5">
      <c r="B8" s="3">
        <v>1</v>
      </c>
      <c r="C8" s="3">
        <v>10.483000000000001</v>
      </c>
    </row>
    <row r="9" spans="1:5">
      <c r="B9" s="3">
        <v>2</v>
      </c>
      <c r="C9" s="3">
        <v>10.52</v>
      </c>
    </row>
    <row r="10" spans="1:5">
      <c r="B10" s="3">
        <v>3</v>
      </c>
      <c r="C10" s="3">
        <v>10.103</v>
      </c>
    </row>
    <row r="11" spans="1:5">
      <c r="B11" s="3">
        <v>4</v>
      </c>
      <c r="C11" s="3">
        <v>9.9548000000000005</v>
      </c>
    </row>
    <row r="12" spans="1:5">
      <c r="B12" s="3">
        <v>5</v>
      </c>
      <c r="C12" s="3">
        <v>9.7263000000000002</v>
      </c>
    </row>
    <row r="13" spans="1:5">
      <c r="B13" s="3">
        <v>6</v>
      </c>
      <c r="C13" s="3">
        <v>9.8214000000000006</v>
      </c>
    </row>
    <row r="14" spans="1:5">
      <c r="B14" s="3">
        <v>7</v>
      </c>
      <c r="C14" s="3">
        <v>9.6677999999999997</v>
      </c>
    </row>
    <row r="15" spans="1:5">
      <c r="B15" s="3">
        <v>8</v>
      </c>
      <c r="C15" s="3">
        <v>9.7164000000000001</v>
      </c>
    </row>
    <row r="16" spans="1:5">
      <c r="B16" s="3">
        <v>9</v>
      </c>
      <c r="C16" s="3">
        <v>9.5864999999999991</v>
      </c>
    </row>
    <row r="17" spans="1:5">
      <c r="B17" s="3">
        <v>10</v>
      </c>
      <c r="C17" s="3">
        <v>9.4093999999999998</v>
      </c>
    </row>
    <row r="18" spans="1:5">
      <c r="B18" s="3">
        <v>11</v>
      </c>
      <c r="C18" s="3">
        <v>9.4350000000000005</v>
      </c>
    </row>
    <row r="19" spans="1:5">
      <c r="B19" s="3">
        <v>12</v>
      </c>
      <c r="C19" s="3">
        <v>9.2316000000000003</v>
      </c>
    </row>
    <row r="20" spans="1:5">
      <c r="B20" s="3">
        <v>13</v>
      </c>
      <c r="C20" s="3">
        <v>9.2372999999999994</v>
      </c>
    </row>
    <row r="21" spans="1:5">
      <c r="B21" s="3">
        <v>14</v>
      </c>
      <c r="C21" s="3">
        <v>9.1702999999999992</v>
      </c>
    </row>
    <row r="22" spans="1:5">
      <c r="B22" s="3">
        <v>15</v>
      </c>
      <c r="C22" s="3">
        <v>9.0830000000000002</v>
      </c>
    </row>
    <row r="24" spans="1:5">
      <c r="B24" s="1" t="s">
        <v>0</v>
      </c>
      <c r="C24" s="1">
        <f>SUM(C8:C23)</f>
        <v>145.14580000000004</v>
      </c>
      <c r="D24" s="1" t="s">
        <v>9</v>
      </c>
      <c r="E24" s="2">
        <f>C24/B22</f>
        <v>9.6763866666666694</v>
      </c>
    </row>
    <row r="26" spans="1:5" ht="15">
      <c r="A26" s="10" t="s">
        <v>15</v>
      </c>
      <c r="B26" s="10"/>
      <c r="C26" s="10"/>
      <c r="D26" s="10"/>
      <c r="E26" s="10"/>
    </row>
    <row r="27" spans="1:5">
      <c r="A27" s="9" t="s">
        <v>22</v>
      </c>
      <c r="B27" s="9"/>
      <c r="C27" s="9"/>
      <c r="D27" s="9"/>
      <c r="E27" s="21">
        <v>35193.002</v>
      </c>
    </row>
    <row r="28" spans="1:5">
      <c r="A28" s="9" t="s">
        <v>21</v>
      </c>
      <c r="B28" s="9"/>
      <c r="C28" s="9"/>
      <c r="D28" s="9"/>
      <c r="E28" s="21">
        <v>35195.46</v>
      </c>
    </row>
    <row r="29" spans="1:5">
      <c r="A29" s="9" t="s">
        <v>35</v>
      </c>
      <c r="B29" s="9"/>
      <c r="C29" s="9"/>
      <c r="D29" s="9"/>
      <c r="E29" s="4">
        <f>E28-E27</f>
        <v>2.4579999999987194</v>
      </c>
    </row>
    <row r="30" spans="1:5">
      <c r="A30" s="9" t="s">
        <v>19</v>
      </c>
      <c r="B30" s="9"/>
      <c r="C30" s="9"/>
      <c r="D30" s="9"/>
      <c r="E30" s="4">
        <f>E29*4</f>
        <v>9.8319999999948777</v>
      </c>
    </row>
    <row r="32" spans="1:5" ht="15">
      <c r="A32" s="11" t="s">
        <v>18</v>
      </c>
      <c r="B32" s="11"/>
      <c r="C32" s="11"/>
      <c r="D32" s="11"/>
      <c r="E32" s="11"/>
    </row>
    <row r="33" spans="1:5">
      <c r="A33" s="9" t="s">
        <v>19</v>
      </c>
      <c r="B33" s="9"/>
      <c r="C33" s="9"/>
      <c r="D33" s="9"/>
      <c r="E33" s="4">
        <f>E24</f>
        <v>9.6763866666666694</v>
      </c>
    </row>
    <row r="35" spans="1:5" ht="26" customHeight="1">
      <c r="A35" s="12" t="s">
        <v>23</v>
      </c>
      <c r="B35" s="12"/>
      <c r="C35" s="12"/>
      <c r="D35" s="12"/>
      <c r="E35" s="5">
        <f>E30-E33</f>
        <v>0.15561333332820837</v>
      </c>
    </row>
    <row r="37" spans="1:5">
      <c r="A37" s="13" t="s">
        <v>14</v>
      </c>
      <c r="B37" s="13"/>
      <c r="C37" s="13"/>
      <c r="D37" s="13"/>
      <c r="E37" s="13"/>
    </row>
    <row r="38" spans="1:5" ht="28" customHeight="1">
      <c r="A38" s="20" t="s">
        <v>30</v>
      </c>
      <c r="B38" s="20"/>
      <c r="C38" s="20"/>
      <c r="D38" s="20"/>
      <c r="E38" s="20"/>
    </row>
    <row r="40" spans="1:5">
      <c r="A40" s="18" t="s">
        <v>28</v>
      </c>
      <c r="B40" s="18"/>
      <c r="D40" s="19" t="s">
        <v>29</v>
      </c>
      <c r="E40" s="19"/>
    </row>
  </sheetData>
  <mergeCells count="13">
    <mergeCell ref="A30:D30"/>
    <mergeCell ref="A1:E1"/>
    <mergeCell ref="A26:E26"/>
    <mergeCell ref="A27:D27"/>
    <mergeCell ref="A28:D28"/>
    <mergeCell ref="A29:D29"/>
    <mergeCell ref="A40:B40"/>
    <mergeCell ref="D40:E40"/>
    <mergeCell ref="A32:E32"/>
    <mergeCell ref="A33:D33"/>
    <mergeCell ref="A35:D35"/>
    <mergeCell ref="A37:E37"/>
    <mergeCell ref="A38:E38"/>
  </mergeCells>
  <phoneticPr fontId="8" type="noConversion"/>
  <pageMargins left="0.35629921259842523" right="0.35629921259842523" top="0.60629921259842523" bottom="0.60629921259842523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24" sqref="E24"/>
    </sheetView>
  </sheetViews>
  <sheetFormatPr baseColWidth="10" defaultRowHeight="13" x14ac:dyDescent="0"/>
  <cols>
    <col min="1" max="1" width="10.83203125" style="1" customWidth="1"/>
    <col min="2" max="2" width="12.83203125" style="1" customWidth="1"/>
    <col min="3" max="3" width="13.33203125" style="1" customWidth="1"/>
    <col min="4" max="4" width="12.5" style="1" bestFit="1" customWidth="1"/>
    <col min="5" max="5" width="10.1640625" style="1" bestFit="1" customWidth="1"/>
    <col min="6" max="6" width="41.33203125" style="1" customWidth="1"/>
    <col min="7" max="7" width="11.6640625" style="1" bestFit="1" customWidth="1"/>
    <col min="8" max="8" width="28.33203125" style="1" customWidth="1"/>
    <col min="9" max="16384" width="10.83203125" style="1"/>
  </cols>
  <sheetData>
    <row r="1" spans="1:5" ht="38" customHeight="1">
      <c r="A1" s="17" t="s">
        <v>16</v>
      </c>
      <c r="B1" s="17"/>
      <c r="C1" s="17"/>
      <c r="D1" s="17"/>
      <c r="E1" s="17"/>
    </row>
    <row r="2" spans="1:5">
      <c r="B2" s="1" t="s">
        <v>1</v>
      </c>
      <c r="C2" s="8" t="s">
        <v>2</v>
      </c>
    </row>
    <row r="3" spans="1:5">
      <c r="B3" s="1" t="s">
        <v>4</v>
      </c>
      <c r="C3" s="1" t="s">
        <v>7</v>
      </c>
    </row>
    <row r="4" spans="1:5">
      <c r="B4" s="1" t="s">
        <v>5</v>
      </c>
      <c r="C4" s="1" t="s">
        <v>8</v>
      </c>
    </row>
    <row r="5" spans="1:5">
      <c r="B5" s="1" t="s">
        <v>24</v>
      </c>
      <c r="C5" s="1" t="s">
        <v>26</v>
      </c>
    </row>
    <row r="7" spans="1:5">
      <c r="B7" s="6" t="s">
        <v>10</v>
      </c>
      <c r="C7" s="6" t="s">
        <v>17</v>
      </c>
      <c r="D7" s="7"/>
    </row>
    <row r="8" spans="1:5">
      <c r="B8" s="3">
        <v>1</v>
      </c>
      <c r="C8" s="3">
        <v>10.132999999999999</v>
      </c>
    </row>
    <row r="9" spans="1:5">
      <c r="B9" s="3">
        <v>2</v>
      </c>
      <c r="C9" s="3">
        <v>10.103</v>
      </c>
    </row>
    <row r="10" spans="1:5">
      <c r="B10" s="3">
        <v>3</v>
      </c>
      <c r="C10" s="3">
        <v>9.9030000000000005</v>
      </c>
    </row>
    <row r="11" spans="1:5">
      <c r="B11" s="3">
        <v>4</v>
      </c>
      <c r="C11" s="3">
        <v>9.8241999999999994</v>
      </c>
    </row>
    <row r="12" spans="1:5">
      <c r="B12" s="3">
        <v>5</v>
      </c>
      <c r="C12" s="3">
        <v>9.7622999999999998</v>
      </c>
    </row>
    <row r="13" spans="1:5">
      <c r="B13" s="3">
        <v>6</v>
      </c>
      <c r="C13" s="3">
        <v>9.6473999999999993</v>
      </c>
    </row>
    <row r="14" spans="1:5">
      <c r="B14" s="3">
        <v>7</v>
      </c>
      <c r="C14" s="3">
        <v>9.4992000000000001</v>
      </c>
    </row>
    <row r="15" spans="1:5">
      <c r="B15" s="3">
        <v>8</v>
      </c>
      <c r="C15" s="3">
        <v>9.3498999999999999</v>
      </c>
    </row>
    <row r="16" spans="1:5">
      <c r="B16" s="3">
        <v>9</v>
      </c>
      <c r="C16" s="3">
        <v>9.1881000000000004</v>
      </c>
    </row>
    <row r="17" spans="1:5">
      <c r="B17" s="3">
        <v>10</v>
      </c>
      <c r="C17" s="3">
        <v>9.0771999999999995</v>
      </c>
    </row>
    <row r="18" spans="1:5">
      <c r="B18" s="3">
        <v>11</v>
      </c>
      <c r="C18" s="3">
        <v>9.1138999999999992</v>
      </c>
    </row>
    <row r="19" spans="1:5">
      <c r="B19" s="3">
        <v>12</v>
      </c>
      <c r="C19" s="3">
        <v>8.9761000000000006</v>
      </c>
    </row>
    <row r="20" spans="1:5">
      <c r="B20" s="3">
        <v>13</v>
      </c>
      <c r="C20" s="3">
        <v>8.9</v>
      </c>
    </row>
    <row r="21" spans="1:5">
      <c r="B21" s="3">
        <v>14</v>
      </c>
      <c r="C21" s="3">
        <v>8.7969000000000008</v>
      </c>
    </row>
    <row r="22" spans="1:5">
      <c r="B22" s="3">
        <v>15</v>
      </c>
      <c r="C22" s="3">
        <v>8.7375000000000007</v>
      </c>
    </row>
    <row r="24" spans="1:5">
      <c r="B24" s="1" t="s">
        <v>0</v>
      </c>
      <c r="C24" s="1">
        <f>SUM(C8:C23)</f>
        <v>141.01170000000002</v>
      </c>
      <c r="D24" s="1" t="s">
        <v>9</v>
      </c>
      <c r="E24" s="2">
        <f>C24/B22</f>
        <v>9.400780000000001</v>
      </c>
    </row>
    <row r="26" spans="1:5" ht="15">
      <c r="A26" s="10" t="s">
        <v>15</v>
      </c>
      <c r="B26" s="10"/>
      <c r="C26" s="10"/>
      <c r="D26" s="10"/>
      <c r="E26" s="10"/>
    </row>
    <row r="27" spans="1:5">
      <c r="A27" s="9" t="s">
        <v>22</v>
      </c>
      <c r="B27" s="9"/>
      <c r="C27" s="9"/>
      <c r="D27" s="9"/>
      <c r="E27" s="21">
        <v>35196.008999999998</v>
      </c>
    </row>
    <row r="28" spans="1:5">
      <c r="A28" s="9" t="s">
        <v>21</v>
      </c>
      <c r="B28" s="9"/>
      <c r="C28" s="9"/>
      <c r="D28" s="9"/>
      <c r="E28" s="21">
        <v>35198.387999999999</v>
      </c>
    </row>
    <row r="29" spans="1:5">
      <c r="A29" s="9" t="s">
        <v>35</v>
      </c>
      <c r="B29" s="9"/>
      <c r="C29" s="9"/>
      <c r="D29" s="9"/>
      <c r="E29" s="4">
        <f>E28-E27</f>
        <v>2.3790000000008149</v>
      </c>
    </row>
    <row r="30" spans="1:5">
      <c r="A30" s="9" t="s">
        <v>19</v>
      </c>
      <c r="B30" s="9"/>
      <c r="C30" s="9"/>
      <c r="D30" s="9"/>
      <c r="E30" s="4">
        <f>E29*4</f>
        <v>9.5160000000032596</v>
      </c>
    </row>
    <row r="32" spans="1:5" ht="15">
      <c r="A32" s="11" t="s">
        <v>18</v>
      </c>
      <c r="B32" s="11"/>
      <c r="C32" s="11"/>
      <c r="D32" s="11"/>
      <c r="E32" s="11"/>
    </row>
    <row r="33" spans="1:5">
      <c r="A33" s="9" t="s">
        <v>19</v>
      </c>
      <c r="B33" s="9"/>
      <c r="C33" s="9"/>
      <c r="D33" s="9"/>
      <c r="E33" s="4">
        <f>E24</f>
        <v>9.400780000000001</v>
      </c>
    </row>
    <row r="35" spans="1:5" ht="26" customHeight="1">
      <c r="A35" s="12" t="s">
        <v>23</v>
      </c>
      <c r="B35" s="12"/>
      <c r="C35" s="12"/>
      <c r="D35" s="12"/>
      <c r="E35" s="5">
        <f>E30-E33</f>
        <v>0.1152200000032586</v>
      </c>
    </row>
    <row r="37" spans="1:5">
      <c r="A37" s="13" t="s">
        <v>14</v>
      </c>
      <c r="B37" s="13"/>
      <c r="C37" s="13"/>
      <c r="D37" s="13"/>
      <c r="E37" s="13"/>
    </row>
    <row r="38" spans="1:5" ht="28" customHeight="1">
      <c r="A38" s="20" t="s">
        <v>31</v>
      </c>
      <c r="B38" s="20"/>
      <c r="C38" s="20"/>
      <c r="D38" s="20"/>
      <c r="E38" s="20"/>
    </row>
    <row r="41" spans="1:5">
      <c r="A41" s="18" t="s">
        <v>28</v>
      </c>
      <c r="B41" s="18"/>
      <c r="D41" s="19" t="s">
        <v>29</v>
      </c>
      <c r="E41" s="19"/>
    </row>
  </sheetData>
  <mergeCells count="13">
    <mergeCell ref="A41:B41"/>
    <mergeCell ref="D41:E41"/>
    <mergeCell ref="A1:E1"/>
    <mergeCell ref="A26:E26"/>
    <mergeCell ref="A27:D27"/>
    <mergeCell ref="A28:D28"/>
    <mergeCell ref="A29:D29"/>
    <mergeCell ref="A30:D30"/>
    <mergeCell ref="A32:E32"/>
    <mergeCell ref="A33:D33"/>
    <mergeCell ref="A35:D35"/>
    <mergeCell ref="A37:E37"/>
    <mergeCell ref="A38:E38"/>
  </mergeCells>
  <phoneticPr fontId="8" type="noConversion"/>
  <pageMargins left="0.35629921259842523" right="0.35629921259842523" top="0.60629921259842523" bottom="0.60629921259842523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22.10.2018 Test</vt:lpstr>
      <vt:lpstr>29.10.2018 Test</vt:lpstr>
      <vt:lpstr>03.11.2018 Test 1</vt:lpstr>
      <vt:lpstr>03.11.2018 Test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Giulio Di Anastasio</cp:lastModifiedBy>
  <cp:lastPrinted>2018-11-10T11:39:09Z</cp:lastPrinted>
  <dcterms:created xsi:type="dcterms:W3CDTF">2018-11-08T10:30:24Z</dcterms:created>
  <dcterms:modified xsi:type="dcterms:W3CDTF">2018-11-10T11:40:55Z</dcterms:modified>
</cp:coreProperties>
</file>